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6" i="2" l="1"/>
  <c r="O6" i="2"/>
  <c r="G6" i="2"/>
  <c r="O9" i="1" l="1"/>
  <c r="M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I13" i="1"/>
  <c r="H9" i="1"/>
  <c r="H13" i="1"/>
  <c r="G9" i="1"/>
  <c r="G13" i="1"/>
  <c r="F9" i="1"/>
  <c r="F13" i="1"/>
  <c r="K13" i="1" s="1"/>
  <c r="E9" i="1"/>
  <c r="E13" i="1"/>
  <c r="M13" i="1"/>
  <c r="D10" i="1"/>
  <c r="I16" i="1"/>
  <c r="G16" i="1"/>
  <c r="O13" i="1"/>
  <c r="O16" i="1"/>
  <c r="N13" i="1"/>
  <c r="F16" i="1"/>
  <c r="E16" i="1"/>
  <c r="M16" i="1" s="1"/>
  <c r="H16" i="1"/>
  <c r="L13" i="1"/>
  <c r="K16" i="1"/>
  <c r="L16" i="1"/>
</calcChain>
</file>

<file path=xl/sharedStrings.xml><?xml version="1.0" encoding="utf-8"?>
<sst xmlns="http://schemas.openxmlformats.org/spreadsheetml/2006/main" count="128" uniqueCount="88">
  <si>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</si>
  <si>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</si>
  <si>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</si>
  <si>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</si>
  <si>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</si>
  <si>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</si>
  <si>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</si>
  <si>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</si>
  <si>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</si>
  <si>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</si>
  <si>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</si>
  <si>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</si>
  <si>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</si>
  <si>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</si>
  <si>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</si>
  <si>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</si>
  <si>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</si>
  <si>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</si>
  <si>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</si>
  <si>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</si>
  <si>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</si>
  <si>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</si>
  <si>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</si>
  <si>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</si>
  <si>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</si>
  <si>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</si>
  <si>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</si>
  <si>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</si>
  <si>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</si>
  <si>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</si>
  <si>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</si>
  <si>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</si>
  <si>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</si>
  <si>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</si>
  <si>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IT = Ikaalisten Tarmo  (1908)</t>
  </si>
  <si>
    <t>Seurat:</t>
  </si>
  <si>
    <t>Teija Palmu</t>
  </si>
  <si>
    <t>IT</t>
  </si>
  <si>
    <t>ENSIMMÄISET</t>
  </si>
  <si>
    <t>Ottelu</t>
  </si>
  <si>
    <t>1.  ottelu</t>
  </si>
  <si>
    <t>Lyöty juoksu</t>
  </si>
  <si>
    <t>Tuotu juoksu</t>
  </si>
  <si>
    <t>Kunnari</t>
  </si>
  <si>
    <t>play off</t>
  </si>
  <si>
    <t>15.05. 1991  IT - Virkiä  13-6</t>
  </si>
  <si>
    <t>19.05. 1991  SiiPe - IT  7-8</t>
  </si>
  <si>
    <t>2.  ottelu</t>
  </si>
  <si>
    <t>11.  ottelu</t>
  </si>
  <si>
    <t>18.07. 1991  IT - KKV  39-7</t>
  </si>
  <si>
    <t>1966</t>
  </si>
  <si>
    <t>1.</t>
  </si>
  <si>
    <t>ykkössarja</t>
  </si>
  <si>
    <t>PKP</t>
  </si>
  <si>
    <t>PKP = Puurtilan Kisa-Pojat  (1948)</t>
  </si>
  <si>
    <t>suomensarja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</si>
  <si>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</si>
  <si>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</si>
  <si>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</si>
  <si>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</si>
  <si>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</si>
  <si>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</si>
  <si>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</si>
  <si>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</si>
  <si>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</si>
  <si>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</si>
  <si>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</si>
  <si>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</si>
  <si>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</si>
  <si>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</si>
  <si>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1983  Varkaus</t>
  </si>
  <si>
    <t>Itä</t>
  </si>
  <si>
    <t>s</t>
  </si>
  <si>
    <t>Antti Kilpeläinen</t>
  </si>
  <si>
    <t>03.07. 1982  Varkaus</t>
  </si>
  <si>
    <t xml:space="preserve">  7-23</t>
  </si>
  <si>
    <t>1v</t>
  </si>
  <si>
    <t>Reijo Koponen</t>
  </si>
  <si>
    <t>2/5</t>
  </si>
  <si>
    <t>2/2</t>
  </si>
  <si>
    <t>0/3</t>
  </si>
  <si>
    <t>10-7</t>
  </si>
  <si>
    <t>6/10</t>
  </si>
  <si>
    <t>3/3</t>
  </si>
  <si>
    <t>1/3</t>
  </si>
  <si>
    <t>2/4</t>
  </si>
  <si>
    <t>8/15</t>
  </si>
  <si>
    <t>2/7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</si>
</sst>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3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0" fontId="1" fillId="9" borderId="3" xfId="0" applyFont="1" applyFill="1" applyBorder="1"/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6" width="5.7109375" style="57" customWidth="1"/>
    <col min="17" max="17" width="6.42578125" style="57" customWidth="1"/>
    <col min="18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6">
        <v>1987</v>
      </c>
      <c r="C4" s="86"/>
      <c r="D4" s="87" t="s">
        <v>53</v>
      </c>
      <c r="E4" s="86"/>
      <c r="F4" s="88" t="s">
        <v>55</v>
      </c>
      <c r="G4" s="89"/>
      <c r="H4" s="90"/>
      <c r="I4" s="86"/>
      <c r="J4" s="86"/>
      <c r="K4" s="86"/>
      <c r="L4" s="86"/>
      <c r="M4" s="86"/>
      <c r="N4" s="91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0">
        <v>1988</v>
      </c>
      <c r="C5" s="80"/>
      <c r="D5" s="81" t="s">
        <v>53</v>
      </c>
      <c r="E5" s="80"/>
      <c r="F5" s="82" t="s">
        <v>52</v>
      </c>
      <c r="G5" s="83"/>
      <c r="H5" s="84"/>
      <c r="I5" s="80"/>
      <c r="J5" s="80"/>
      <c r="K5" s="80"/>
      <c r="L5" s="80"/>
      <c r="M5" s="80"/>
      <c r="N5" s="85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0">
        <v>1989</v>
      </c>
      <c r="C6" s="80"/>
      <c r="D6" s="81" t="s">
        <v>53</v>
      </c>
      <c r="E6" s="80"/>
      <c r="F6" s="82" t="s">
        <v>52</v>
      </c>
      <c r="G6" s="83"/>
      <c r="H6" s="84"/>
      <c r="I6" s="80"/>
      <c r="J6" s="80"/>
      <c r="K6" s="80"/>
      <c r="L6" s="80"/>
      <c r="M6" s="80"/>
      <c r="N6" s="85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0">
        <v>1990</v>
      </c>
      <c r="C7" s="80"/>
      <c r="D7" s="81" t="s">
        <v>53</v>
      </c>
      <c r="E7" s="80"/>
      <c r="F7" s="82" t="s">
        <v>52</v>
      </c>
      <c r="G7" s="83"/>
      <c r="H7" s="84"/>
      <c r="I7" s="80"/>
      <c r="J7" s="80"/>
      <c r="K7" s="80"/>
      <c r="L7" s="80"/>
      <c r="M7" s="80"/>
      <c r="N7" s="85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1991</v>
      </c>
      <c r="C8" s="27" t="s">
        <v>51</v>
      </c>
      <c r="D8" s="29" t="s">
        <v>37</v>
      </c>
      <c r="E8" s="27">
        <v>17</v>
      </c>
      <c r="F8" s="27">
        <v>1</v>
      </c>
      <c r="G8" s="27">
        <v>14</v>
      </c>
      <c r="H8" s="27">
        <v>11</v>
      </c>
      <c r="I8" s="27">
        <v>60</v>
      </c>
      <c r="J8" s="27">
        <v>21</v>
      </c>
      <c r="K8" s="27">
        <v>8</v>
      </c>
      <c r="L8" s="27">
        <v>16</v>
      </c>
      <c r="M8" s="27">
        <v>15</v>
      </c>
      <c r="N8" s="30">
        <v>0.57699999999999996</v>
      </c>
      <c r="O8" s="37">
        <v>104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>
        <v>1</v>
      </c>
      <c r="AD8" s="27"/>
      <c r="AE8" s="27"/>
      <c r="AF8" s="54" t="s">
        <v>44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SUM(E8:E8)</f>
        <v>17</v>
      </c>
      <c r="F9" s="19">
        <f t="shared" si="0"/>
        <v>1</v>
      </c>
      <c r="G9" s="19">
        <f t="shared" si="0"/>
        <v>14</v>
      </c>
      <c r="H9" s="19">
        <f t="shared" si="0"/>
        <v>11</v>
      </c>
      <c r="I9" s="19">
        <f t="shared" si="0"/>
        <v>60</v>
      </c>
      <c r="J9" s="19">
        <f t="shared" si="0"/>
        <v>21</v>
      </c>
      <c r="K9" s="19">
        <f t="shared" si="0"/>
        <v>8</v>
      </c>
      <c r="L9" s="19">
        <f t="shared" si="0"/>
        <v>16</v>
      </c>
      <c r="M9" s="19">
        <f t="shared" si="0"/>
        <v>15</v>
      </c>
      <c r="N9" s="31">
        <v>0.57699999999999996</v>
      </c>
      <c r="O9" s="32">
        <f t="shared" ref="O9:AE9" si="1">SUM(O8:O8)</f>
        <v>104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1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71.666666666666657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38</v>
      </c>
      <c r="Q12" s="13"/>
      <c r="R12" s="13"/>
      <c r="S12" s="13"/>
      <c r="T12" s="59"/>
      <c r="U12" s="59"/>
      <c r="V12" s="59"/>
      <c r="W12" s="59"/>
      <c r="X12" s="59"/>
      <c r="Y12" s="13"/>
      <c r="Z12" s="13"/>
      <c r="AA12" s="13"/>
      <c r="AB12" s="12"/>
      <c r="AC12" s="13"/>
      <c r="AD12" s="13"/>
      <c r="AE12" s="13"/>
      <c r="AF12" s="6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17</v>
      </c>
      <c r="F13" s="27">
        <f>PRODUCT(F9)</f>
        <v>1</v>
      </c>
      <c r="G13" s="27">
        <f>PRODUCT(G9)</f>
        <v>14</v>
      </c>
      <c r="H13" s="27">
        <f>PRODUCT(H9)</f>
        <v>11</v>
      </c>
      <c r="I13" s="27">
        <f>PRODUCT(I9)</f>
        <v>60</v>
      </c>
      <c r="J13" s="1"/>
      <c r="K13" s="43">
        <f>PRODUCT((F13+G13)/E13)</f>
        <v>0.88235294117647056</v>
      </c>
      <c r="L13" s="43">
        <f>PRODUCT(H13/E13)</f>
        <v>0.6470588235294118</v>
      </c>
      <c r="M13" s="43">
        <f>PRODUCT(I13/E13)</f>
        <v>3.5294117647058822</v>
      </c>
      <c r="N13" s="30">
        <f>PRODUCT(N9)</f>
        <v>0.57699999999999996</v>
      </c>
      <c r="O13" s="25">
        <f>PRODUCT(O9)</f>
        <v>104</v>
      </c>
      <c r="P13" s="61" t="s">
        <v>39</v>
      </c>
      <c r="Q13" s="62"/>
      <c r="R13" s="62"/>
      <c r="S13" s="63" t="s">
        <v>45</v>
      </c>
      <c r="T13" s="63"/>
      <c r="U13" s="63"/>
      <c r="V13" s="63"/>
      <c r="W13" s="63"/>
      <c r="X13" s="63"/>
      <c r="Y13" s="63"/>
      <c r="Z13" s="63"/>
      <c r="AA13" s="63"/>
      <c r="AB13" s="64"/>
      <c r="AC13" s="63"/>
      <c r="AD13" s="65" t="s">
        <v>40</v>
      </c>
      <c r="AE13" s="65"/>
      <c r="AF13" s="6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18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67" t="s">
        <v>41</v>
      </c>
      <c r="Q14" s="68"/>
      <c r="R14" s="68"/>
      <c r="S14" s="69" t="s">
        <v>46</v>
      </c>
      <c r="T14" s="69"/>
      <c r="U14" s="69"/>
      <c r="V14" s="69"/>
      <c r="W14" s="69"/>
      <c r="X14" s="69"/>
      <c r="Y14" s="69"/>
      <c r="Z14" s="69"/>
      <c r="AA14" s="69"/>
      <c r="AB14" s="70"/>
      <c r="AC14" s="69"/>
      <c r="AD14" s="71" t="s">
        <v>47</v>
      </c>
      <c r="AE14" s="71"/>
      <c r="AF14" s="7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67" t="s">
        <v>42</v>
      </c>
      <c r="Q15" s="68"/>
      <c r="R15" s="68"/>
      <c r="S15" s="69" t="s">
        <v>46</v>
      </c>
      <c r="T15" s="69"/>
      <c r="U15" s="69"/>
      <c r="V15" s="69"/>
      <c r="W15" s="69"/>
      <c r="X15" s="69"/>
      <c r="Y15" s="69"/>
      <c r="Z15" s="69"/>
      <c r="AA15" s="69"/>
      <c r="AB15" s="70"/>
      <c r="AC15" s="69"/>
      <c r="AD15" s="71" t="s">
        <v>47</v>
      </c>
      <c r="AE15" s="71"/>
      <c r="AF15" s="7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17</v>
      </c>
      <c r="F16" s="19">
        <f>SUM(F13:F15)</f>
        <v>1</v>
      </c>
      <c r="G16" s="19">
        <f>SUM(G13:G15)</f>
        <v>14</v>
      </c>
      <c r="H16" s="19">
        <f>SUM(H13:H15)</f>
        <v>11</v>
      </c>
      <c r="I16" s="19">
        <f>SUM(I13:I15)</f>
        <v>60</v>
      </c>
      <c r="J16" s="1"/>
      <c r="K16" s="55">
        <f>PRODUCT((F16+G16)/E16)</f>
        <v>0.88235294117647056</v>
      </c>
      <c r="L16" s="55">
        <f>PRODUCT(H16/E16)</f>
        <v>0.6470588235294118</v>
      </c>
      <c r="M16" s="55">
        <f>PRODUCT(I16/E16)</f>
        <v>3.5294117647058822</v>
      </c>
      <c r="N16" s="31"/>
      <c r="O16" s="25">
        <f>SUM(O13:O15)</f>
        <v>104</v>
      </c>
      <c r="P16" s="73" t="s">
        <v>43</v>
      </c>
      <c r="Q16" s="74"/>
      <c r="R16" s="74"/>
      <c r="S16" s="75" t="s">
        <v>49</v>
      </c>
      <c r="T16" s="75"/>
      <c r="U16" s="75"/>
      <c r="V16" s="75"/>
      <c r="W16" s="75"/>
      <c r="X16" s="75"/>
      <c r="Y16" s="75"/>
      <c r="Z16" s="75"/>
      <c r="AA16" s="75"/>
      <c r="AB16" s="76"/>
      <c r="AC16" s="75"/>
      <c r="AD16" s="77" t="s">
        <v>48</v>
      </c>
      <c r="AE16" s="77"/>
      <c r="AF16" s="7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79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35</v>
      </c>
      <c r="C18" s="58"/>
      <c r="D18" s="58" t="s">
        <v>54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 t="s">
        <v>34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1"/>
      <c r="AC20" s="1"/>
      <c r="AD20" s="1"/>
      <c r="AE20" s="39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1"/>
      <c r="AC21" s="1"/>
      <c r="AD21" s="1"/>
      <c r="AE21" s="39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1"/>
      <c r="AC22" s="1"/>
      <c r="AD22" s="1"/>
      <c r="AE22" s="39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1"/>
      <c r="AC23" s="1"/>
      <c r="AD23" s="1"/>
      <c r="AE23" s="39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1"/>
      <c r="AC24" s="1"/>
      <c r="AD24" s="1"/>
      <c r="AE24" s="39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1"/>
      <c r="AC25" s="1"/>
      <c r="AD25" s="1"/>
      <c r="AE25" s="39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1"/>
      <c r="AC26" s="1"/>
      <c r="AD26" s="1"/>
      <c r="AE26" s="39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1"/>
      <c r="AC27" s="1"/>
      <c r="AD27" s="1"/>
      <c r="AE27" s="39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1"/>
      <c r="AC28" s="1"/>
      <c r="AD28" s="1"/>
      <c r="AE28" s="39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1"/>
      <c r="AC29" s="1"/>
      <c r="AD29" s="1"/>
      <c r="AE29" s="39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1"/>
      <c r="AC30" s="1"/>
      <c r="AD30" s="1"/>
      <c r="AE30" s="39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1"/>
      <c r="AC31" s="1"/>
      <c r="AD31" s="1"/>
      <c r="AE31" s="39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1"/>
      <c r="AC32" s="1"/>
      <c r="AD32" s="1"/>
      <c r="AE32" s="39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1"/>
      <c r="AC33" s="1"/>
      <c r="AD33" s="1"/>
      <c r="AE33" s="39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1"/>
      <c r="AC34" s="1"/>
      <c r="AD34" s="1"/>
      <c r="AE34" s="39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1"/>
      <c r="AC35" s="1"/>
      <c r="AD35" s="1"/>
      <c r="AE35" s="39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1"/>
      <c r="AC36" s="1"/>
      <c r="AD36" s="1"/>
      <c r="AE36" s="39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1"/>
      <c r="AC37" s="1"/>
      <c r="AD37" s="1"/>
      <c r="AE37" s="39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1"/>
      <c r="AC38" s="1"/>
      <c r="AD38" s="1"/>
      <c r="AE38" s="39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1"/>
      <c r="AC39" s="1"/>
      <c r="AD39" s="1"/>
      <c r="AE39" s="39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1"/>
      <c r="AC40" s="1"/>
      <c r="AD40" s="1"/>
      <c r="AE40" s="39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1"/>
      <c r="AC41" s="1"/>
      <c r="AD41" s="1"/>
      <c r="AE41" s="39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1"/>
      <c r="AC42" s="1"/>
      <c r="AD42" s="1"/>
      <c r="AE42" s="39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1"/>
      <c r="AC43" s="1"/>
      <c r="AD43" s="1"/>
      <c r="AE43" s="39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1"/>
      <c r="AC44" s="1"/>
      <c r="AD44" s="1"/>
      <c r="AE44" s="39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1"/>
      <c r="AC45" s="1"/>
      <c r="AD45" s="1"/>
      <c r="AE45" s="39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1"/>
      <c r="AC46" s="1"/>
      <c r="AD46" s="1"/>
      <c r="AE46" s="39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1"/>
      <c r="AC47" s="1"/>
      <c r="AD47" s="1"/>
      <c r="AE47" s="39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1"/>
      <c r="AC48" s="1"/>
      <c r="AD48" s="1"/>
      <c r="AE48" s="39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1"/>
      <c r="AC49" s="1"/>
      <c r="AD49" s="1"/>
      <c r="AE49" s="39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1"/>
      <c r="AC50" s="1"/>
      <c r="AD50" s="1"/>
      <c r="AE50" s="39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1"/>
      <c r="AC51" s="1"/>
      <c r="AD51" s="1"/>
      <c r="AE51" s="39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1"/>
      <c r="AC52" s="1"/>
      <c r="AD52" s="1"/>
      <c r="AE52" s="39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1"/>
      <c r="AC53" s="1"/>
      <c r="AD53" s="1"/>
      <c r="AE53" s="39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1"/>
      <c r="AC54" s="1"/>
      <c r="AD54" s="1"/>
      <c r="AE54" s="39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1"/>
      <c r="AC55" s="1"/>
      <c r="AD55" s="1"/>
      <c r="AE55" s="39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1"/>
      <c r="AC56" s="1"/>
      <c r="AD56" s="1"/>
      <c r="AE56" s="39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1"/>
      <c r="AC57" s="1"/>
      <c r="AD57" s="1"/>
      <c r="AE57" s="39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1"/>
      <c r="AC58" s="1"/>
      <c r="AD58" s="1"/>
      <c r="AE58" s="39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1"/>
      <c r="AC59" s="1"/>
      <c r="AD59" s="1"/>
      <c r="AE59" s="39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1"/>
      <c r="AC60" s="1"/>
      <c r="AD60" s="1"/>
      <c r="AE60" s="39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1"/>
      <c r="AC61" s="1"/>
      <c r="AD61" s="1"/>
      <c r="AE61" s="39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1"/>
      <c r="AC62" s="1"/>
      <c r="AD62" s="1"/>
      <c r="AE62" s="39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1"/>
      <c r="AC63" s="1"/>
      <c r="AD63" s="1"/>
      <c r="AE63" s="39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1"/>
      <c r="AC64" s="1"/>
      <c r="AD64" s="1"/>
      <c r="AE64" s="39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1"/>
      <c r="AC65" s="1"/>
      <c r="AD65" s="1"/>
      <c r="AE65" s="39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1"/>
      <c r="AC66" s="1"/>
      <c r="AD66" s="1"/>
      <c r="AE66" s="39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1"/>
      <c r="AC67" s="1"/>
      <c r="AD67" s="1"/>
      <c r="AE67" s="39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1"/>
      <c r="AC68" s="1"/>
      <c r="AD68" s="1"/>
      <c r="AE68" s="39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29.7109375" style="107" customWidth="1"/>
    <col min="3" max="3" width="21.5703125" style="108" customWidth="1"/>
    <col min="4" max="4" width="10.5703125" style="109" customWidth="1"/>
    <col min="5" max="5" width="8" style="109" customWidth="1"/>
    <col min="6" max="6" width="0.7109375" style="37" customWidth="1"/>
    <col min="7" max="11" width="5.28515625" style="108" customWidth="1"/>
    <col min="12" max="12" width="6.42578125" style="108" customWidth="1"/>
    <col min="13" max="16" width="5.28515625" style="108" customWidth="1"/>
    <col min="17" max="21" width="6.7109375" style="138" customWidth="1"/>
    <col min="22" max="22" width="10.85546875" style="108" customWidth="1"/>
    <col min="23" max="23" width="19.7109375" style="109" customWidth="1"/>
    <col min="24" max="24" width="9.7109375" style="108" customWidth="1"/>
    <col min="25" max="30" width="9.140625" style="110"/>
  </cols>
  <sheetData>
    <row r="1" spans="1:30" ht="18.75" x14ac:dyDescent="0.3">
      <c r="A1" s="9"/>
      <c r="B1" s="92" t="s">
        <v>56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133"/>
      <c r="R1" s="133"/>
      <c r="S1" s="133"/>
      <c r="T1" s="133"/>
      <c r="U1" s="133"/>
      <c r="V1" s="93"/>
      <c r="W1" s="94"/>
      <c r="X1" s="84"/>
      <c r="Y1" s="95"/>
      <c r="Z1" s="95"/>
      <c r="AA1" s="95"/>
      <c r="AB1" s="95"/>
      <c r="AC1" s="95"/>
      <c r="AD1" s="95"/>
    </row>
    <row r="2" spans="1:30" x14ac:dyDescent="0.25">
      <c r="A2" s="9"/>
      <c r="B2" s="11" t="s">
        <v>36</v>
      </c>
      <c r="C2" s="4" t="s">
        <v>50</v>
      </c>
      <c r="D2" s="12"/>
      <c r="E2" s="12"/>
      <c r="F2" s="96"/>
      <c r="G2" s="97"/>
      <c r="H2" s="12"/>
      <c r="I2" s="12"/>
      <c r="J2" s="12"/>
      <c r="K2" s="12"/>
      <c r="L2" s="12"/>
      <c r="M2" s="12"/>
      <c r="N2" s="12"/>
      <c r="O2" s="12"/>
      <c r="P2" s="12"/>
      <c r="Q2" s="134"/>
      <c r="R2" s="134"/>
      <c r="S2" s="134"/>
      <c r="T2" s="134"/>
      <c r="U2" s="134"/>
      <c r="V2" s="12"/>
      <c r="W2" s="97"/>
      <c r="X2" s="60"/>
      <c r="Y2" s="95"/>
      <c r="Z2" s="95"/>
      <c r="AA2" s="95"/>
      <c r="AB2" s="95"/>
      <c r="AC2" s="95"/>
      <c r="AD2" s="95"/>
    </row>
    <row r="3" spans="1:30" x14ac:dyDescent="0.25">
      <c r="A3" s="9"/>
      <c r="B3" s="98" t="s">
        <v>57</v>
      </c>
      <c r="C3" s="23" t="s">
        <v>58</v>
      </c>
      <c r="D3" s="99" t="s">
        <v>59</v>
      </c>
      <c r="E3" s="100" t="s">
        <v>1</v>
      </c>
      <c r="F3" s="25"/>
      <c r="G3" s="101" t="s">
        <v>60</v>
      </c>
      <c r="H3" s="102" t="s">
        <v>61</v>
      </c>
      <c r="I3" s="102" t="s">
        <v>31</v>
      </c>
      <c r="J3" s="18" t="s">
        <v>62</v>
      </c>
      <c r="K3" s="103" t="s">
        <v>63</v>
      </c>
      <c r="L3" s="103" t="s">
        <v>64</v>
      </c>
      <c r="M3" s="101" t="s">
        <v>65</v>
      </c>
      <c r="N3" s="101" t="s">
        <v>30</v>
      </c>
      <c r="O3" s="102" t="s">
        <v>66</v>
      </c>
      <c r="P3" s="101" t="s">
        <v>61</v>
      </c>
      <c r="Q3" s="135" t="s">
        <v>3</v>
      </c>
      <c r="R3" s="135">
        <v>1</v>
      </c>
      <c r="S3" s="135">
        <v>2</v>
      </c>
      <c r="T3" s="135">
        <v>3</v>
      </c>
      <c r="U3" s="135" t="s">
        <v>67</v>
      </c>
      <c r="V3" s="18" t="s">
        <v>21</v>
      </c>
      <c r="W3" s="17" t="s">
        <v>68</v>
      </c>
      <c r="X3" s="17" t="s">
        <v>69</v>
      </c>
      <c r="Y3" s="95"/>
      <c r="Z3" s="95"/>
      <c r="AA3" s="95"/>
      <c r="AB3" s="95"/>
      <c r="AC3" s="95"/>
      <c r="AD3" s="95"/>
    </row>
    <row r="4" spans="1:30" x14ac:dyDescent="0.25">
      <c r="A4" s="9"/>
      <c r="B4" s="117" t="s">
        <v>74</v>
      </c>
      <c r="C4" s="118" t="s">
        <v>75</v>
      </c>
      <c r="D4" s="111" t="s">
        <v>71</v>
      </c>
      <c r="E4" s="112" t="s">
        <v>53</v>
      </c>
      <c r="F4" s="119"/>
      <c r="G4" s="113"/>
      <c r="H4" s="113"/>
      <c r="I4" s="114">
        <v>1</v>
      </c>
      <c r="J4" s="115" t="s">
        <v>76</v>
      </c>
      <c r="K4" s="115">
        <v>8</v>
      </c>
      <c r="L4" s="115"/>
      <c r="M4" s="115">
        <v>1</v>
      </c>
      <c r="N4" s="113"/>
      <c r="O4" s="114"/>
      <c r="P4" s="113"/>
      <c r="Q4" s="120" t="s">
        <v>78</v>
      </c>
      <c r="R4" s="120"/>
      <c r="S4" s="120" t="s">
        <v>79</v>
      </c>
      <c r="T4" s="120"/>
      <c r="U4" s="120" t="s">
        <v>80</v>
      </c>
      <c r="V4" s="116">
        <v>0.4</v>
      </c>
      <c r="W4" s="121" t="s">
        <v>77</v>
      </c>
      <c r="X4" s="113">
        <v>125</v>
      </c>
      <c r="Y4" s="95"/>
      <c r="Z4" s="95"/>
      <c r="AA4" s="95"/>
      <c r="AB4" s="95"/>
      <c r="AC4" s="95"/>
      <c r="AD4" s="95"/>
    </row>
    <row r="5" spans="1:30" x14ac:dyDescent="0.25">
      <c r="A5" s="24"/>
      <c r="B5" s="117" t="s">
        <v>70</v>
      </c>
      <c r="C5" s="118" t="s">
        <v>81</v>
      </c>
      <c r="D5" s="111" t="s">
        <v>71</v>
      </c>
      <c r="E5" s="112" t="s">
        <v>53</v>
      </c>
      <c r="F5" s="119"/>
      <c r="G5" s="113">
        <v>1</v>
      </c>
      <c r="H5" s="113"/>
      <c r="I5" s="114"/>
      <c r="J5" s="115" t="s">
        <v>72</v>
      </c>
      <c r="K5" s="115">
        <v>5</v>
      </c>
      <c r="L5" s="115"/>
      <c r="M5" s="115">
        <v>1</v>
      </c>
      <c r="N5" s="113"/>
      <c r="O5" s="114">
        <v>2</v>
      </c>
      <c r="P5" s="113">
        <v>2</v>
      </c>
      <c r="Q5" s="120" t="s">
        <v>82</v>
      </c>
      <c r="R5" s="120" t="s">
        <v>83</v>
      </c>
      <c r="S5" s="120"/>
      <c r="T5" s="120" t="s">
        <v>84</v>
      </c>
      <c r="U5" s="120" t="s">
        <v>85</v>
      </c>
      <c r="V5" s="116">
        <v>0.6</v>
      </c>
      <c r="W5" s="121" t="s">
        <v>73</v>
      </c>
      <c r="X5" s="113">
        <v>105</v>
      </c>
      <c r="Y5" s="95"/>
      <c r="Z5" s="95"/>
      <c r="AA5" s="95"/>
      <c r="AB5" s="95"/>
      <c r="AC5" s="95"/>
      <c r="AD5" s="95"/>
    </row>
    <row r="6" spans="1:30" x14ac:dyDescent="0.25">
      <c r="A6" s="24"/>
      <c r="B6" s="23" t="s">
        <v>9</v>
      </c>
      <c r="C6" s="18"/>
      <c r="D6" s="17"/>
      <c r="E6" s="122"/>
      <c r="F6" s="123"/>
      <c r="G6" s="19">
        <f>SUM(G5:G5)</f>
        <v>1</v>
      </c>
      <c r="H6" s="19"/>
      <c r="I6" s="19">
        <v>1</v>
      </c>
      <c r="J6" s="18"/>
      <c r="K6" s="18"/>
      <c r="L6" s="18"/>
      <c r="M6" s="19">
        <v>2</v>
      </c>
      <c r="N6" s="19"/>
      <c r="O6" s="19">
        <f t="shared" ref="M6:U6" si="0">SUM(O5:O5)</f>
        <v>2</v>
      </c>
      <c r="P6" s="19">
        <f t="shared" si="0"/>
        <v>2</v>
      </c>
      <c r="Q6" s="125" t="s">
        <v>86</v>
      </c>
      <c r="R6" s="125" t="s">
        <v>83</v>
      </c>
      <c r="S6" s="125" t="s">
        <v>79</v>
      </c>
      <c r="T6" s="125" t="s">
        <v>84</v>
      </c>
      <c r="U6" s="125" t="s">
        <v>87</v>
      </c>
      <c r="V6" s="31">
        <v>0.53300000000000003</v>
      </c>
      <c r="W6" s="124"/>
      <c r="X6" s="125"/>
      <c r="Y6" s="95"/>
      <c r="Z6" s="95"/>
      <c r="AA6" s="95"/>
      <c r="AB6" s="95"/>
      <c r="AC6" s="95"/>
      <c r="AD6" s="95"/>
    </row>
    <row r="7" spans="1:30" x14ac:dyDescent="0.25">
      <c r="A7" s="24"/>
      <c r="B7" s="126"/>
      <c r="C7" s="127"/>
      <c r="D7" s="128"/>
      <c r="E7" s="129"/>
      <c r="F7" s="130"/>
      <c r="G7" s="127"/>
      <c r="H7" s="127"/>
      <c r="I7" s="127"/>
      <c r="J7" s="131"/>
      <c r="K7" s="131"/>
      <c r="L7" s="131"/>
      <c r="M7" s="127"/>
      <c r="N7" s="127"/>
      <c r="O7" s="127"/>
      <c r="P7" s="127"/>
      <c r="Q7" s="136"/>
      <c r="R7" s="136"/>
      <c r="S7" s="136"/>
      <c r="T7" s="136"/>
      <c r="U7" s="136"/>
      <c r="V7" s="127"/>
      <c r="W7" s="128"/>
      <c r="X7" s="132"/>
      <c r="Y7" s="95"/>
      <c r="Z7" s="95"/>
      <c r="AA7" s="95"/>
      <c r="AB7" s="95"/>
      <c r="AC7" s="95"/>
      <c r="AD7" s="95"/>
    </row>
    <row r="8" spans="1:30" x14ac:dyDescent="0.25">
      <c r="A8" s="24"/>
      <c r="B8" s="104"/>
      <c r="C8" s="1"/>
      <c r="D8" s="104"/>
      <c r="E8" s="105"/>
      <c r="G8" s="1"/>
      <c r="H8" s="38"/>
      <c r="I8" s="1"/>
      <c r="J8" s="25"/>
      <c r="K8" s="25"/>
      <c r="L8" s="25"/>
      <c r="M8" s="1"/>
      <c r="N8" s="1"/>
      <c r="O8" s="1"/>
      <c r="P8" s="1"/>
      <c r="Q8" s="137"/>
      <c r="R8" s="137"/>
      <c r="S8" s="137"/>
      <c r="T8" s="137"/>
      <c r="U8" s="137"/>
      <c r="V8" s="1"/>
      <c r="W8" s="104"/>
      <c r="X8" s="1"/>
      <c r="Y8" s="95"/>
      <c r="Z8" s="95"/>
      <c r="AA8" s="95"/>
      <c r="AB8" s="95"/>
      <c r="AC8" s="95"/>
      <c r="AD8" s="95"/>
    </row>
    <row r="9" spans="1:30" x14ac:dyDescent="0.25">
      <c r="A9" s="24"/>
      <c r="B9" s="104"/>
      <c r="C9" s="1"/>
      <c r="D9" s="104"/>
      <c r="E9" s="105"/>
      <c r="G9" s="1"/>
      <c r="H9" s="38"/>
      <c r="I9" s="1"/>
      <c r="J9" s="25"/>
      <c r="K9" s="25"/>
      <c r="L9" s="25"/>
      <c r="M9" s="1"/>
      <c r="N9" s="1"/>
      <c r="O9" s="1"/>
      <c r="P9" s="1"/>
      <c r="Q9" s="137"/>
      <c r="R9" s="137"/>
      <c r="S9" s="137"/>
      <c r="T9" s="137"/>
      <c r="U9" s="137"/>
      <c r="V9" s="1"/>
      <c r="W9" s="104"/>
      <c r="X9" s="1"/>
      <c r="Y9" s="95"/>
      <c r="Z9" s="95"/>
      <c r="AA9" s="95"/>
      <c r="AB9" s="95"/>
      <c r="AC9" s="95"/>
      <c r="AD9" s="95"/>
    </row>
    <row r="10" spans="1:30" x14ac:dyDescent="0.25">
      <c r="A10" s="24"/>
      <c r="B10" s="104"/>
      <c r="C10" s="1"/>
      <c r="D10" s="104"/>
      <c r="E10" s="10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37"/>
      <c r="R10" s="137"/>
      <c r="S10" s="137"/>
      <c r="T10" s="137"/>
      <c r="U10" s="137"/>
      <c r="V10" s="1"/>
      <c r="W10" s="104"/>
      <c r="X10" s="1"/>
      <c r="Y10" s="95"/>
      <c r="Z10" s="95"/>
      <c r="AA10" s="95"/>
      <c r="AB10" s="95"/>
      <c r="AC10" s="95"/>
      <c r="AD10" s="95"/>
    </row>
    <row r="11" spans="1:30" x14ac:dyDescent="0.25">
      <c r="A11" s="24"/>
      <c r="B11" s="104"/>
      <c r="C11" s="1"/>
      <c r="D11" s="104"/>
      <c r="E11" s="10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37"/>
      <c r="R11" s="137"/>
      <c r="S11" s="137"/>
      <c r="T11" s="137"/>
      <c r="U11" s="137"/>
      <c r="V11" s="1"/>
      <c r="W11" s="104"/>
      <c r="X11" s="1"/>
      <c r="Y11" s="95"/>
      <c r="Z11" s="95"/>
      <c r="AA11" s="95"/>
      <c r="AB11" s="95"/>
      <c r="AC11" s="95"/>
      <c r="AD11" s="95"/>
    </row>
    <row r="12" spans="1:30" x14ac:dyDescent="0.25">
      <c r="A12" s="24"/>
      <c r="B12" s="104"/>
      <c r="C12" s="1"/>
      <c r="D12" s="104"/>
      <c r="E12" s="10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37"/>
      <c r="R12" s="137"/>
      <c r="S12" s="137"/>
      <c r="T12" s="137"/>
      <c r="U12" s="137"/>
      <c r="V12" s="1"/>
      <c r="W12" s="104"/>
      <c r="X12" s="1"/>
      <c r="Y12" s="95"/>
      <c r="Z12" s="95"/>
      <c r="AA12" s="95"/>
      <c r="AB12" s="95"/>
      <c r="AC12" s="95"/>
      <c r="AD12" s="95"/>
    </row>
    <row r="13" spans="1:30" x14ac:dyDescent="0.25">
      <c r="A13" s="24"/>
      <c r="B13" s="104"/>
      <c r="C13" s="1"/>
      <c r="D13" s="104"/>
      <c r="E13" s="10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37"/>
      <c r="R13" s="137"/>
      <c r="S13" s="137"/>
      <c r="T13" s="137"/>
      <c r="U13" s="137"/>
      <c r="V13" s="1"/>
      <c r="W13" s="104"/>
      <c r="X13" s="1"/>
      <c r="Y13" s="95"/>
      <c r="Z13" s="95"/>
      <c r="AA13" s="95"/>
      <c r="AB13" s="95"/>
      <c r="AC13" s="95"/>
      <c r="AD13" s="95"/>
    </row>
    <row r="14" spans="1:30" x14ac:dyDescent="0.25">
      <c r="A14" s="24"/>
      <c r="B14" s="104"/>
      <c r="C14" s="1"/>
      <c r="D14" s="104"/>
      <c r="E14" s="10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37"/>
      <c r="R14" s="137"/>
      <c r="S14" s="137"/>
      <c r="T14" s="137"/>
      <c r="U14" s="137"/>
      <c r="V14" s="1"/>
      <c r="W14" s="104"/>
      <c r="X14" s="1"/>
      <c r="Y14" s="95"/>
      <c r="Z14" s="95"/>
      <c r="AA14" s="95"/>
      <c r="AB14" s="95"/>
      <c r="AC14" s="95"/>
      <c r="AD14" s="95"/>
    </row>
    <row r="15" spans="1:30" x14ac:dyDescent="0.25">
      <c r="A15" s="24"/>
      <c r="B15" s="104"/>
      <c r="C15" s="1"/>
      <c r="D15" s="104"/>
      <c r="E15" s="10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37"/>
      <c r="R15" s="137"/>
      <c r="S15" s="137"/>
      <c r="T15" s="137"/>
      <c r="U15" s="137"/>
      <c r="V15" s="1"/>
      <c r="W15" s="104"/>
      <c r="X15" s="1"/>
      <c r="Y15" s="95"/>
      <c r="Z15" s="95"/>
      <c r="AA15" s="95"/>
      <c r="AB15" s="95"/>
      <c r="AC15" s="95"/>
      <c r="AD15" s="95"/>
    </row>
    <row r="16" spans="1:30" x14ac:dyDescent="0.25">
      <c r="A16" s="24"/>
      <c r="B16" s="104"/>
      <c r="C16" s="1"/>
      <c r="D16" s="104"/>
      <c r="E16" s="10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37"/>
      <c r="R16" s="137"/>
      <c r="S16" s="137"/>
      <c r="T16" s="137"/>
      <c r="U16" s="137"/>
      <c r="V16" s="1"/>
      <c r="W16" s="104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04"/>
      <c r="C17" s="1"/>
      <c r="D17" s="104"/>
      <c r="E17" s="10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37"/>
      <c r="R17" s="137"/>
      <c r="S17" s="137"/>
      <c r="T17" s="137"/>
      <c r="U17" s="137"/>
      <c r="V17" s="1"/>
      <c r="W17" s="104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04"/>
      <c r="C18" s="1"/>
      <c r="D18" s="104"/>
      <c r="E18" s="10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37"/>
      <c r="R18" s="137"/>
      <c r="S18" s="137"/>
      <c r="T18" s="137"/>
      <c r="U18" s="137"/>
      <c r="V18" s="1"/>
      <c r="W18" s="104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04"/>
      <c r="C19" s="1"/>
      <c r="D19" s="104"/>
      <c r="E19" s="10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37"/>
      <c r="R19" s="137"/>
      <c r="S19" s="137"/>
      <c r="T19" s="137"/>
      <c r="U19" s="137"/>
      <c r="V19" s="1"/>
      <c r="W19" s="104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04"/>
      <c r="C20" s="1"/>
      <c r="D20" s="104"/>
      <c r="E20" s="10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37"/>
      <c r="R20" s="137"/>
      <c r="S20" s="137"/>
      <c r="T20" s="137"/>
      <c r="U20" s="137"/>
      <c r="V20" s="1"/>
      <c r="W20" s="104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04"/>
      <c r="C21" s="1"/>
      <c r="D21" s="104"/>
      <c r="E21" s="10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37"/>
      <c r="R21" s="137"/>
      <c r="S21" s="137"/>
      <c r="T21" s="137"/>
      <c r="U21" s="137"/>
      <c r="V21" s="1"/>
      <c r="W21" s="104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04"/>
      <c r="C22" s="1"/>
      <c r="D22" s="104"/>
      <c r="E22" s="10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37"/>
      <c r="R22" s="137"/>
      <c r="S22" s="137"/>
      <c r="T22" s="137"/>
      <c r="U22" s="137"/>
      <c r="V22" s="1"/>
      <c r="W22" s="104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04"/>
      <c r="C23" s="1"/>
      <c r="D23" s="104"/>
      <c r="E23" s="10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37"/>
      <c r="R23" s="137"/>
      <c r="S23" s="137"/>
      <c r="T23" s="137"/>
      <c r="U23" s="137"/>
      <c r="V23" s="1"/>
      <c r="W23" s="104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04"/>
      <c r="C24" s="1"/>
      <c r="D24" s="104"/>
      <c r="E24" s="10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37"/>
      <c r="R24" s="137"/>
      <c r="S24" s="137"/>
      <c r="T24" s="137"/>
      <c r="U24" s="137"/>
      <c r="V24" s="1"/>
      <c r="W24" s="104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04"/>
      <c r="C25" s="1"/>
      <c r="D25" s="104"/>
      <c r="E25" s="10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37"/>
      <c r="R25" s="137"/>
      <c r="S25" s="137"/>
      <c r="T25" s="137"/>
      <c r="U25" s="137"/>
      <c r="V25" s="1"/>
      <c r="W25" s="104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04"/>
      <c r="C26" s="1"/>
      <c r="D26" s="104"/>
      <c r="E26" s="10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37"/>
      <c r="R26" s="137"/>
      <c r="S26" s="137"/>
      <c r="T26" s="137"/>
      <c r="U26" s="137"/>
      <c r="V26" s="1"/>
      <c r="W26" s="104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04"/>
      <c r="C27" s="1"/>
      <c r="D27" s="104"/>
      <c r="E27" s="10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37"/>
      <c r="R27" s="137"/>
      <c r="S27" s="137"/>
      <c r="T27" s="137"/>
      <c r="U27" s="137"/>
      <c r="V27" s="1"/>
      <c r="W27" s="104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04"/>
      <c r="C28" s="1"/>
      <c r="D28" s="104"/>
      <c r="E28" s="10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37"/>
      <c r="R28" s="137"/>
      <c r="S28" s="137"/>
      <c r="T28" s="137"/>
      <c r="U28" s="137"/>
      <c r="V28" s="1"/>
      <c r="W28" s="104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04"/>
      <c r="C29" s="1"/>
      <c r="D29" s="104"/>
      <c r="E29" s="10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37"/>
      <c r="R29" s="137"/>
      <c r="S29" s="137"/>
      <c r="T29" s="137"/>
      <c r="U29" s="137"/>
      <c r="V29" s="1"/>
      <c r="W29" s="104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04"/>
      <c r="C30" s="1"/>
      <c r="D30" s="104"/>
      <c r="E30" s="10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37"/>
      <c r="R30" s="137"/>
      <c r="S30" s="137"/>
      <c r="T30" s="137"/>
      <c r="U30" s="137"/>
      <c r="V30" s="1"/>
      <c r="W30" s="104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04"/>
      <c r="C31" s="1"/>
      <c r="D31" s="104"/>
      <c r="E31" s="10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37"/>
      <c r="R31" s="137"/>
      <c r="S31" s="137"/>
      <c r="T31" s="137"/>
      <c r="U31" s="137"/>
      <c r="V31" s="1"/>
      <c r="W31" s="104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04"/>
      <c r="C32" s="1"/>
      <c r="D32" s="104"/>
      <c r="E32" s="10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37"/>
      <c r="R32" s="137"/>
      <c r="S32" s="137"/>
      <c r="T32" s="137"/>
      <c r="U32" s="137"/>
      <c r="V32" s="1"/>
      <c r="W32" s="104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04"/>
      <c r="C33" s="1"/>
      <c r="D33" s="104"/>
      <c r="E33" s="10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37"/>
      <c r="R33" s="137"/>
      <c r="S33" s="137"/>
      <c r="T33" s="137"/>
      <c r="U33" s="137"/>
      <c r="V33" s="1"/>
      <c r="W33" s="104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04"/>
      <c r="C34" s="1"/>
      <c r="D34" s="104"/>
      <c r="E34" s="10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37"/>
      <c r="R34" s="137"/>
      <c r="S34" s="137"/>
      <c r="T34" s="137"/>
      <c r="U34" s="137"/>
      <c r="V34" s="1"/>
      <c r="W34" s="104"/>
      <c r="X34" s="1"/>
      <c r="Y34" s="95"/>
      <c r="Z34" s="95"/>
      <c r="AA34" s="95"/>
      <c r="AB34" s="95"/>
      <c r="AC34" s="95"/>
      <c r="AD34" s="95"/>
    </row>
  </sheetData>
  <sortState ref="B4:X5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2019-01-28T16:24:36Z</dcterms:modified>
</cp:coreProperties>
</file>